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65" activeTab="1"/>
  </bookViews>
  <sheets>
    <sheet name="要素表" sheetId="13" r:id="rId1"/>
    <sheet name="TA参数单" sheetId="9" r:id="rId2"/>
  </sheets>
  <calcPr calcId="144525"/>
</workbook>
</file>

<file path=xl/sharedStrings.xml><?xml version="1.0" encoding="utf-8"?>
<sst xmlns="http://schemas.openxmlformats.org/spreadsheetml/2006/main" count="223" uniqueCount="173">
  <si>
    <t>产品要素表</t>
  </si>
  <si>
    <t>日期：</t>
  </si>
  <si>
    <t>产品名称</t>
  </si>
  <si>
    <t>苏银理财启源货币6号</t>
  </si>
  <si>
    <t>材料：</t>
  </si>
  <si>
    <t>合同+费用&amp;要素公告</t>
  </si>
  <si>
    <t>行内标识码</t>
  </si>
  <si>
    <t>SYLC20255303</t>
  </si>
  <si>
    <t>更新</t>
  </si>
  <si>
    <t>产品登记编码</t>
  </si>
  <si>
    <t>Z7003125000091</t>
  </si>
  <si>
    <t>类型</t>
  </si>
  <si>
    <t xml:space="preserve">固收类、公募、开放式     
</t>
  </si>
  <si>
    <t>风险等级</t>
  </si>
  <si>
    <t>1级（低风险）</t>
  </si>
  <si>
    <t>主办部门</t>
  </si>
  <si>
    <t>现金与海外投资部</t>
  </si>
  <si>
    <t>托管机构</t>
  </si>
  <si>
    <t>江苏银行</t>
  </si>
  <si>
    <t>募集开始日</t>
  </si>
  <si>
    <t>募集结束日</t>
  </si>
  <si>
    <t>成立日</t>
  </si>
  <si>
    <t>到期日</t>
  </si>
  <si>
    <t>其他</t>
  </si>
  <si>
    <t>T+1 银行间工作日 红利转投 1709模板</t>
  </si>
  <si>
    <t>至</t>
  </si>
  <si>
    <t>-</t>
  </si>
  <si>
    <t>定价</t>
  </si>
  <si>
    <t>业绩比较基准</t>
  </si>
  <si>
    <t>中国人民银行公布的7天通知存款利率</t>
  </si>
  <si>
    <t>产品份额</t>
  </si>
  <si>
    <t>产品代码</t>
  </si>
  <si>
    <r>
      <rPr>
        <sz val="11"/>
        <color theme="1"/>
        <rFont val="楷体"/>
        <charset val="134"/>
      </rPr>
      <t xml:space="preserve">托管费
</t>
    </r>
    <r>
      <rPr>
        <sz val="9"/>
        <color theme="1"/>
        <rFont val="楷体"/>
        <charset val="134"/>
      </rPr>
      <t>（说明书）</t>
    </r>
  </si>
  <si>
    <r>
      <rPr>
        <sz val="11"/>
        <color theme="1"/>
        <rFont val="楷体"/>
        <charset val="134"/>
      </rPr>
      <t xml:space="preserve">托管费
</t>
    </r>
    <r>
      <rPr>
        <sz val="9"/>
        <color theme="1"/>
        <rFont val="楷体"/>
        <charset val="134"/>
      </rPr>
      <t>（优惠后）</t>
    </r>
  </si>
  <si>
    <r>
      <rPr>
        <sz val="11"/>
        <color theme="1"/>
        <rFont val="楷体"/>
        <charset val="134"/>
      </rPr>
      <t xml:space="preserve">销售费
</t>
    </r>
    <r>
      <rPr>
        <sz val="9"/>
        <color theme="1"/>
        <rFont val="楷体"/>
        <charset val="134"/>
      </rPr>
      <t>（说明书）</t>
    </r>
  </si>
  <si>
    <r>
      <rPr>
        <sz val="11"/>
        <color theme="1"/>
        <rFont val="楷体"/>
        <charset val="134"/>
      </rPr>
      <t xml:space="preserve">销售费
</t>
    </r>
    <r>
      <rPr>
        <sz val="9"/>
        <color theme="1"/>
        <rFont val="楷体"/>
        <charset val="134"/>
      </rPr>
      <t>（优惠后）</t>
    </r>
  </si>
  <si>
    <r>
      <rPr>
        <sz val="11"/>
        <color theme="1"/>
        <rFont val="楷体"/>
        <charset val="134"/>
      </rPr>
      <t xml:space="preserve">管理费
</t>
    </r>
    <r>
      <rPr>
        <sz val="9"/>
        <color theme="1"/>
        <rFont val="楷体"/>
        <charset val="134"/>
      </rPr>
      <t>（说明书）</t>
    </r>
  </si>
  <si>
    <r>
      <rPr>
        <sz val="11"/>
        <color theme="1"/>
        <rFont val="楷体"/>
        <charset val="134"/>
      </rPr>
      <t xml:space="preserve">管理费
</t>
    </r>
    <r>
      <rPr>
        <sz val="9"/>
        <color theme="1"/>
        <rFont val="楷体"/>
        <charset val="134"/>
      </rPr>
      <t>（优惠后）</t>
    </r>
  </si>
  <si>
    <t>面向客户</t>
  </si>
  <si>
    <t>起购/追加</t>
  </si>
  <si>
    <t>苏银理财启源货币6号A</t>
  </si>
  <si>
    <t>J04473</t>
  </si>
  <si>
    <t>0.02%/年</t>
  </si>
  <si>
    <t>0.01%/年</t>
  </si>
  <si>
    <t>0.40%/年</t>
  </si>
  <si>
    <t>0.10%/年</t>
  </si>
  <si>
    <t>0.50%/年</t>
  </si>
  <si>
    <t>个人、机构</t>
  </si>
  <si>
    <t>0.01元/0.01元</t>
  </si>
  <si>
    <t>苏银理财启源货币6号B</t>
  </si>
  <si>
    <t>J04474</t>
  </si>
  <si>
    <t>0.20%/年</t>
  </si>
  <si>
    <t>0.06%/年</t>
  </si>
  <si>
    <t>苏银理财启源货币6号F</t>
  </si>
  <si>
    <t>J04475</t>
  </si>
  <si>
    <t>0.30%/年</t>
  </si>
  <si>
    <t>苏银理财启源货币6号G</t>
  </si>
  <si>
    <t>J04476</t>
  </si>
  <si>
    <t>苏银理财启源货币6号H</t>
  </si>
  <si>
    <t>J04477</t>
  </si>
  <si>
    <t>0.15%/年</t>
  </si>
  <si>
    <t>苏银理财启源货币6号J</t>
  </si>
  <si>
    <t>J04478</t>
  </si>
  <si>
    <t>苏银理财启源货币6号JS鑫福款</t>
  </si>
  <si>
    <t>J04479</t>
  </si>
  <si>
    <t>苏银理财启源货币6号XN</t>
  </si>
  <si>
    <t>J04735</t>
  </si>
  <si>
    <t>苏银理财启源货币6号S</t>
  </si>
  <si>
    <t>J04789</t>
  </si>
  <si>
    <t>苏银理财启源货币6号K</t>
  </si>
  <si>
    <t>J08965</t>
  </si>
  <si>
    <t>0.05%/年</t>
  </si>
  <si>
    <t>苏银理财启源货币6号M</t>
  </si>
  <si>
    <t>J08966</t>
  </si>
  <si>
    <t>业绩比较基准测算说明</t>
  </si>
  <si>
    <t>业绩比较基准不代表理财产品未来表现，不等于理财产品实际收益，不作为产品收益的业绩保证，投资者的实际收益由产品净值表现决定。本产品100%投资于现金、银行存款、债券回购、中央银行票据、同业存单、拆借、货币市场基金、债券、在银行间市场和证券交易所市场发行的资产支持证券和监管机构允许投资的其他资产。管理人参考过往投资经验，依据近期货币市场工具、债券等资产投资收益水平，在产品说明书约定的投资范围和投资比例内，综合考虑收取的费用情况，模拟测算得出业绩比较基准。</t>
  </si>
  <si>
    <t>TA参数 - 子份额</t>
  </si>
  <si>
    <t>产品信息设置</t>
  </si>
  <si>
    <t>使用模板</t>
  </si>
  <si>
    <t>1709:T+1货币净值产品</t>
  </si>
  <si>
    <t>产品全称</t>
  </si>
  <si>
    <t>TA代码</t>
  </si>
  <si>
    <t>Y04:理财BTA</t>
  </si>
  <si>
    <t>产品别名</t>
  </si>
  <si>
    <t>启源货币6号K</t>
  </si>
  <si>
    <t>启源货币6号M</t>
  </si>
  <si>
    <t>产品状态</t>
  </si>
  <si>
    <t>1:募集期</t>
  </si>
  <si>
    <t>产品货币</t>
  </si>
  <si>
    <t>156:人民币</t>
  </si>
  <si>
    <t>发行价格</t>
  </si>
  <si>
    <t>产品发起人</t>
  </si>
  <si>
    <t>Y04:苏银理财有限责任公司</t>
  </si>
  <si>
    <t>产品托管人</t>
  </si>
  <si>
    <t>034:江苏银行股份有限公司</t>
  </si>
  <si>
    <t>产品管理人</t>
  </si>
  <si>
    <t>母子产品标识</t>
  </si>
  <si>
    <t>普通产品</t>
  </si>
  <si>
    <t>母产品代码</t>
  </si>
  <si>
    <t>/</t>
  </si>
  <si>
    <t>钞汇标志</t>
  </si>
  <si>
    <t>0:现钞</t>
  </si>
  <si>
    <t>业绩比较基准（展示用）</t>
  </si>
  <si>
    <t>银行编号</t>
  </si>
  <si>
    <t>A00</t>
  </si>
  <si>
    <t>是否校验合格投资者</t>
  </si>
  <si>
    <t>否</t>
  </si>
  <si>
    <t>中债产品划分</t>
  </si>
  <si>
    <t>1:普通个人产品</t>
  </si>
  <si>
    <t>个人允许</t>
  </si>
  <si>
    <t>允许</t>
  </si>
  <si>
    <t>机构允许</t>
  </si>
  <si>
    <t>产品收益分类</t>
  </si>
  <si>
    <t>非保本浮动收益类</t>
  </si>
  <si>
    <t>募集方式</t>
  </si>
  <si>
    <t>公募</t>
  </si>
  <si>
    <t>投资标的</t>
  </si>
  <si>
    <t>固定收益类</t>
  </si>
  <si>
    <t>超额认购处理方式</t>
  </si>
  <si>
    <t>全额确认</t>
  </si>
  <si>
    <t>赎回份额明细处理</t>
  </si>
  <si>
    <t>先进先出</t>
  </si>
  <si>
    <t>是否零认购可成立</t>
  </si>
  <si>
    <t>零认购不成立</t>
  </si>
  <si>
    <t>收益计算模式</t>
  </si>
  <si>
    <t>按总额分配</t>
  </si>
  <si>
    <t>按总额分配-收益截留</t>
  </si>
  <si>
    <t>24点理财清算标识</t>
  </si>
  <si>
    <t>24点理财</t>
  </si>
  <si>
    <t>快赎标识</t>
  </si>
  <si>
    <t>不允许快赎</t>
  </si>
  <si>
    <t>产品工作日模板</t>
  </si>
  <si>
    <t>银行间市场工作日</t>
  </si>
  <si>
    <t>是否进行可变现资产控制</t>
  </si>
  <si>
    <t>是</t>
  </si>
  <si>
    <t>冻结份额分红下发方式</t>
  </si>
  <si>
    <t>区分</t>
  </si>
  <si>
    <t>个人/机构首次最低投资金额（元）</t>
  </si>
  <si>
    <t>个人/机构追加最低投资金额（元）</t>
  </si>
  <si>
    <t>个人/机构最小购买单位（元）</t>
  </si>
  <si>
    <t>募集开始日期</t>
  </si>
  <si>
    <t>募集结束日期</t>
  </si>
  <si>
    <t>产品成立日期</t>
  </si>
  <si>
    <t>封闭后第一天</t>
  </si>
  <si>
    <t>产品结束日期</t>
  </si>
  <si>
    <t>产品起息日期</t>
  </si>
  <si>
    <t>开市时间/闭市时间</t>
  </si>
  <si>
    <t>00:00:00/23:59:59</t>
  </si>
  <si>
    <t>产品最高募集金额（元）</t>
  </si>
  <si>
    <t>产品计息基数</t>
  </si>
  <si>
    <t>365:365天</t>
  </si>
  <si>
    <t>货币式产品收益兑付频率</t>
  </si>
  <si>
    <t>0:按天</t>
  </si>
  <si>
    <t>默认分红方式</t>
  </si>
  <si>
    <t>0:红利再投资</t>
  </si>
  <si>
    <t>允许的分红方式</t>
  </si>
  <si>
    <t>红利再投资</t>
  </si>
  <si>
    <t>1:低风险</t>
  </si>
  <si>
    <t>募集期账务模式</t>
  </si>
  <si>
    <t>1:冻结</t>
  </si>
  <si>
    <t>开放期账务模式</t>
  </si>
  <si>
    <t>0:转账</t>
  </si>
  <si>
    <t>额度控制标志</t>
  </si>
  <si>
    <t>2:控制总额度</t>
  </si>
  <si>
    <t>认购导出模式</t>
  </si>
  <si>
    <t>1:末日导出</t>
  </si>
  <si>
    <t>允许销售的中债客户组别</t>
  </si>
  <si>
    <t>去掉非法人资产管理产品、非法人机构其他</t>
  </si>
  <si>
    <t>允许渠道组</t>
  </si>
  <si>
    <t>全选</t>
  </si>
  <si>
    <t>巨额赎回比例</t>
  </si>
  <si>
    <t>超额申购比例</t>
  </si>
  <si>
    <t>单一投资者持有份额占比上限</t>
  </si>
</sst>
</file>

<file path=xl/styles.xml><?xml version="1.0" encoding="utf-8"?>
<styleSheet xmlns="http://schemas.openxmlformats.org/spreadsheetml/2006/main">
  <numFmts count="7">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 numFmtId="176" formatCode="yyyy/m/d;@"/>
    <numFmt numFmtId="177" formatCode="0&quot;.&quot;00,,&quot;亿&quot;"/>
    <numFmt numFmtId="178" formatCode="0.00_);[Red]\(0.00\)"/>
  </numFmts>
  <fonts count="32">
    <font>
      <sz val="11"/>
      <color theme="1"/>
      <name val="宋体"/>
      <charset val="134"/>
      <scheme val="minor"/>
    </font>
    <font>
      <b/>
      <sz val="16"/>
      <color theme="1"/>
      <name val="楷体"/>
      <charset val="134"/>
    </font>
    <font>
      <sz val="10"/>
      <color theme="1"/>
      <name val="楷体"/>
      <charset val="134"/>
    </font>
    <font>
      <b/>
      <sz val="13"/>
      <color theme="1"/>
      <name val="楷体"/>
      <charset val="134"/>
    </font>
    <font>
      <sz val="13"/>
      <color theme="1"/>
      <name val="楷体"/>
      <charset val="134"/>
    </font>
    <font>
      <sz val="11"/>
      <color theme="1"/>
      <name val="楷体"/>
      <charset val="134"/>
    </font>
    <font>
      <sz val="13"/>
      <color theme="1"/>
      <name val="方正楷体简体"/>
      <charset val="134"/>
    </font>
    <font>
      <b/>
      <sz val="11"/>
      <color theme="1"/>
      <name val="黑体"/>
      <charset val="134"/>
    </font>
    <font>
      <sz val="10.5"/>
      <color theme="1"/>
      <name val="楷体"/>
      <charset val="134"/>
    </font>
    <font>
      <sz val="11"/>
      <color theme="1"/>
      <name val="Calibri"/>
      <charset val="134"/>
    </font>
    <font>
      <sz val="9"/>
      <color theme="1"/>
      <name val="楷体"/>
      <charset val="134"/>
    </font>
    <font>
      <sz val="11"/>
      <color theme="0"/>
      <name val="楷体"/>
      <charset val="134"/>
    </font>
    <font>
      <sz val="11"/>
      <color theme="1"/>
      <name val="方正楷体简体"/>
      <charset val="134"/>
    </font>
    <font>
      <sz val="11"/>
      <color theme="1"/>
      <name val="宋体"/>
      <charset val="0"/>
      <scheme val="minor"/>
    </font>
    <font>
      <sz val="11"/>
      <color theme="0"/>
      <name val="宋体"/>
      <charset val="0"/>
      <scheme val="minor"/>
    </font>
    <font>
      <b/>
      <sz val="11"/>
      <color theme="3"/>
      <name val="宋体"/>
      <charset val="134"/>
      <scheme val="minor"/>
    </font>
    <font>
      <sz val="11"/>
      <color rgb="FF9C0006"/>
      <name val="宋体"/>
      <charset val="0"/>
      <scheme val="minor"/>
    </font>
    <font>
      <b/>
      <sz val="11"/>
      <color rgb="FFFA7D00"/>
      <name val="宋体"/>
      <charset val="0"/>
      <scheme val="minor"/>
    </font>
    <font>
      <sz val="11"/>
      <color rgb="FF3F3F76"/>
      <name val="宋体"/>
      <charset val="0"/>
      <scheme val="minor"/>
    </font>
    <font>
      <sz val="11"/>
      <color rgb="FF9C6500"/>
      <name val="宋体"/>
      <charset val="0"/>
      <scheme val="minor"/>
    </font>
    <font>
      <b/>
      <sz val="11"/>
      <color theme="1"/>
      <name val="宋体"/>
      <charset val="0"/>
      <scheme val="minor"/>
    </font>
    <font>
      <i/>
      <sz val="11"/>
      <color rgb="FF7F7F7F"/>
      <name val="宋体"/>
      <charset val="0"/>
      <scheme val="minor"/>
    </font>
    <font>
      <b/>
      <sz val="18"/>
      <color theme="3"/>
      <name val="宋体"/>
      <charset val="134"/>
      <scheme val="minor"/>
    </font>
    <font>
      <u/>
      <sz val="11"/>
      <color rgb="FF0000FF"/>
      <name val="宋体"/>
      <charset val="0"/>
      <scheme val="minor"/>
    </font>
    <font>
      <sz val="11"/>
      <color rgb="FF006100"/>
      <name val="宋体"/>
      <charset val="0"/>
      <scheme val="minor"/>
    </font>
    <font>
      <b/>
      <sz val="11"/>
      <color rgb="FFFFFFFF"/>
      <name val="宋体"/>
      <charset val="0"/>
      <scheme val="minor"/>
    </font>
    <font>
      <u/>
      <sz val="11"/>
      <color rgb="FF800080"/>
      <name val="宋体"/>
      <charset val="0"/>
      <scheme val="minor"/>
    </font>
    <font>
      <b/>
      <sz val="15"/>
      <color theme="3"/>
      <name val="宋体"/>
      <charset val="134"/>
      <scheme val="minor"/>
    </font>
    <font>
      <sz val="11"/>
      <color rgb="FFFF0000"/>
      <name val="宋体"/>
      <charset val="0"/>
      <scheme val="minor"/>
    </font>
    <font>
      <sz val="11"/>
      <color rgb="FFFA7D00"/>
      <name val="宋体"/>
      <charset val="0"/>
      <scheme val="minor"/>
    </font>
    <font>
      <b/>
      <sz val="13"/>
      <color theme="3"/>
      <name val="宋体"/>
      <charset val="134"/>
      <scheme val="minor"/>
    </font>
    <font>
      <b/>
      <sz val="11"/>
      <color rgb="FF3F3F3F"/>
      <name val="宋体"/>
      <charset val="0"/>
      <scheme val="minor"/>
    </font>
  </fonts>
  <fills count="36">
    <fill>
      <patternFill patternType="none"/>
    </fill>
    <fill>
      <patternFill patternType="gray125"/>
    </fill>
    <fill>
      <patternFill patternType="solid">
        <fgColor theme="0" tint="-0.149998474074526"/>
        <bgColor indexed="64"/>
      </patternFill>
    </fill>
    <fill>
      <patternFill patternType="solid">
        <fgColor theme="0" tint="-0.15"/>
        <bgColor indexed="64"/>
      </patternFill>
    </fill>
    <fill>
      <patternFill patternType="solid">
        <fgColor theme="5" tint="-0.5"/>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rgb="FFFFC7CE"/>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rgb="FFF2F2F2"/>
        <bgColor indexed="64"/>
      </patternFill>
    </fill>
    <fill>
      <patternFill patternType="solid">
        <fgColor rgb="FFFFCC99"/>
        <bgColor indexed="64"/>
      </patternFill>
    </fill>
    <fill>
      <patternFill patternType="solid">
        <fgColor theme="9"/>
        <bgColor indexed="64"/>
      </patternFill>
    </fill>
    <fill>
      <patternFill patternType="solid">
        <fgColor rgb="FFFFEB9C"/>
        <bgColor indexed="64"/>
      </patternFill>
    </fill>
    <fill>
      <patternFill patternType="solid">
        <fgColor theme="4"/>
        <bgColor indexed="64"/>
      </patternFill>
    </fill>
    <fill>
      <patternFill patternType="solid">
        <fgColor theme="5" tint="0.599993896298105"/>
        <bgColor indexed="64"/>
      </patternFill>
    </fill>
    <fill>
      <patternFill patternType="solid">
        <fgColor theme="5"/>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8"/>
        <bgColor indexed="64"/>
      </patternFill>
    </fill>
    <fill>
      <patternFill patternType="solid">
        <fgColor theme="6"/>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4" tint="0.599993896298105"/>
        <bgColor indexed="64"/>
      </patternFill>
    </fill>
    <fill>
      <patternFill patternType="solid">
        <fgColor theme="7" tint="0.599993896298105"/>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42" fontId="0" fillId="0" borderId="0" applyFont="0" applyFill="0" applyBorder="0" applyAlignment="0" applyProtection="0">
      <alignment vertical="center"/>
    </xf>
    <xf numFmtId="0" fontId="13" fillId="18" borderId="0" applyNumberFormat="0" applyBorder="0" applyAlignment="0" applyProtection="0">
      <alignment vertical="center"/>
    </xf>
    <xf numFmtId="0" fontId="18" fillId="11"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22" borderId="0" applyNumberFormat="0" applyBorder="0" applyAlignment="0" applyProtection="0">
      <alignment vertical="center"/>
    </xf>
    <xf numFmtId="0" fontId="16" fillId="7" borderId="0" applyNumberFormat="0" applyBorder="0" applyAlignment="0" applyProtection="0">
      <alignment vertical="center"/>
    </xf>
    <xf numFmtId="43" fontId="0" fillId="0" borderId="0" applyFont="0" applyFill="0" applyBorder="0" applyAlignment="0" applyProtection="0">
      <alignment vertical="center"/>
    </xf>
    <xf numFmtId="0" fontId="14" fillId="25"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27" borderId="17" applyNumberFormat="0" applyFont="0" applyAlignment="0" applyProtection="0">
      <alignment vertical="center"/>
    </xf>
    <xf numFmtId="0" fontId="14" fillId="17" borderId="0" applyNumberFormat="0" applyBorder="0" applyAlignment="0" applyProtection="0">
      <alignment vertical="center"/>
    </xf>
    <xf numFmtId="0" fontId="15"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0" borderId="19" applyNumberFormat="0" applyFill="0" applyAlignment="0" applyProtection="0">
      <alignment vertical="center"/>
    </xf>
    <xf numFmtId="0" fontId="30" fillId="0" borderId="19" applyNumberFormat="0" applyFill="0" applyAlignment="0" applyProtection="0">
      <alignment vertical="center"/>
    </xf>
    <xf numFmtId="0" fontId="14" fillId="33" borderId="0" applyNumberFormat="0" applyBorder="0" applyAlignment="0" applyProtection="0">
      <alignment vertical="center"/>
    </xf>
    <xf numFmtId="0" fontId="15" fillId="0" borderId="14" applyNumberFormat="0" applyFill="0" applyAlignment="0" applyProtection="0">
      <alignment vertical="center"/>
    </xf>
    <xf numFmtId="0" fontId="14" fillId="6" borderId="0" applyNumberFormat="0" applyBorder="0" applyAlignment="0" applyProtection="0">
      <alignment vertical="center"/>
    </xf>
    <xf numFmtId="0" fontId="31" fillId="10" borderId="21" applyNumberFormat="0" applyAlignment="0" applyProtection="0">
      <alignment vertical="center"/>
    </xf>
    <xf numFmtId="0" fontId="17" fillId="10" borderId="15" applyNumberFormat="0" applyAlignment="0" applyProtection="0">
      <alignment vertical="center"/>
    </xf>
    <xf numFmtId="0" fontId="25" fillId="29" borderId="18" applyNumberFormat="0" applyAlignment="0" applyProtection="0">
      <alignment vertical="center"/>
    </xf>
    <xf numFmtId="0" fontId="13" fillId="21" borderId="0" applyNumberFormat="0" applyBorder="0" applyAlignment="0" applyProtection="0">
      <alignment vertical="center"/>
    </xf>
    <xf numFmtId="0" fontId="14" fillId="16" borderId="0" applyNumberFormat="0" applyBorder="0" applyAlignment="0" applyProtection="0">
      <alignment vertical="center"/>
    </xf>
    <xf numFmtId="0" fontId="29" fillId="0" borderId="20" applyNumberFormat="0" applyFill="0" applyAlignment="0" applyProtection="0">
      <alignment vertical="center"/>
    </xf>
    <xf numFmtId="0" fontId="20" fillId="0" borderId="16" applyNumberFormat="0" applyFill="0" applyAlignment="0" applyProtection="0">
      <alignment vertical="center"/>
    </xf>
    <xf numFmtId="0" fontId="24" fillId="28" borderId="0" applyNumberFormat="0" applyBorder="0" applyAlignment="0" applyProtection="0">
      <alignment vertical="center"/>
    </xf>
    <xf numFmtId="0" fontId="19" fillId="13" borderId="0" applyNumberFormat="0" applyBorder="0" applyAlignment="0" applyProtection="0">
      <alignment vertical="center"/>
    </xf>
    <xf numFmtId="0" fontId="13" fillId="32" borderId="0" applyNumberFormat="0" applyBorder="0" applyAlignment="0" applyProtection="0">
      <alignment vertical="center"/>
    </xf>
    <xf numFmtId="0" fontId="14" fillId="14" borderId="0" applyNumberFormat="0" applyBorder="0" applyAlignment="0" applyProtection="0">
      <alignment vertical="center"/>
    </xf>
    <xf numFmtId="0" fontId="13" fillId="26" borderId="0" applyNumberFormat="0" applyBorder="0" applyAlignment="0" applyProtection="0">
      <alignment vertical="center"/>
    </xf>
    <xf numFmtId="0" fontId="13" fillId="34" borderId="0" applyNumberFormat="0" applyBorder="0" applyAlignment="0" applyProtection="0">
      <alignment vertical="center"/>
    </xf>
    <xf numFmtId="0" fontId="13" fillId="9" borderId="0" applyNumberFormat="0" applyBorder="0" applyAlignment="0" applyProtection="0">
      <alignment vertical="center"/>
    </xf>
    <xf numFmtId="0" fontId="13" fillId="15" borderId="0" applyNumberFormat="0" applyBorder="0" applyAlignment="0" applyProtection="0">
      <alignment vertical="center"/>
    </xf>
    <xf numFmtId="0" fontId="14" fillId="20" borderId="0" applyNumberFormat="0" applyBorder="0" applyAlignment="0" applyProtection="0">
      <alignment vertical="center"/>
    </xf>
    <xf numFmtId="0" fontId="14" fillId="24" borderId="0" applyNumberFormat="0" applyBorder="0" applyAlignment="0" applyProtection="0">
      <alignment vertical="center"/>
    </xf>
    <xf numFmtId="0" fontId="13" fillId="31" borderId="0" applyNumberFormat="0" applyBorder="0" applyAlignment="0" applyProtection="0">
      <alignment vertical="center"/>
    </xf>
    <xf numFmtId="0" fontId="13" fillId="35" borderId="0" applyNumberFormat="0" applyBorder="0" applyAlignment="0" applyProtection="0">
      <alignment vertical="center"/>
    </xf>
    <xf numFmtId="0" fontId="14" fillId="19" borderId="0" applyNumberFormat="0" applyBorder="0" applyAlignment="0" applyProtection="0">
      <alignment vertical="center"/>
    </xf>
    <xf numFmtId="0" fontId="13" fillId="5" borderId="0" applyNumberFormat="0" applyBorder="0" applyAlignment="0" applyProtection="0">
      <alignment vertical="center"/>
    </xf>
    <xf numFmtId="0" fontId="14" fillId="30" borderId="0" applyNumberFormat="0" applyBorder="0" applyAlignment="0" applyProtection="0">
      <alignment vertical="center"/>
    </xf>
    <xf numFmtId="0" fontId="14" fillId="12" borderId="0" applyNumberFormat="0" applyBorder="0" applyAlignment="0" applyProtection="0">
      <alignment vertical="center"/>
    </xf>
    <xf numFmtId="0" fontId="13" fillId="23" borderId="0" applyNumberFormat="0" applyBorder="0" applyAlignment="0" applyProtection="0">
      <alignment vertical="center"/>
    </xf>
    <xf numFmtId="0" fontId="14" fillId="8" borderId="0" applyNumberFormat="0" applyBorder="0" applyAlignment="0" applyProtection="0">
      <alignment vertical="center"/>
    </xf>
  </cellStyleXfs>
  <cellXfs count="104">
    <xf numFmtId="0" fontId="0" fillId="0" borderId="0" xfId="0"/>
    <xf numFmtId="0" fontId="0" fillId="0" borderId="0" xfId="0" applyAlignment="1">
      <alignment vertical="center" wrapText="1"/>
    </xf>
    <xf numFmtId="0" fontId="0" fillId="0" borderId="0" xfId="0" applyAlignment="1">
      <alignment vertical="center"/>
    </xf>
    <xf numFmtId="0" fontId="0" fillId="0" borderId="0" xfId="0" applyAlignment="1">
      <alignment horizontal="center" vertical="center"/>
    </xf>
    <xf numFmtId="0" fontId="1" fillId="0" borderId="0" xfId="0" applyFont="1" applyFill="1" applyAlignment="1">
      <alignment horizontal="center" vertical="center" wrapText="1"/>
    </xf>
    <xf numFmtId="14" fontId="2" fillId="0" borderId="0" xfId="0" applyNumberFormat="1" applyFont="1" applyBorder="1" applyAlignment="1">
      <alignment horizontal="center" vertical="center"/>
    </xf>
    <xf numFmtId="0" fontId="3" fillId="2" borderId="1" xfId="0" applyFont="1" applyFill="1" applyBorder="1" applyAlignment="1">
      <alignment horizontal="center" vertical="center"/>
    </xf>
    <xf numFmtId="0" fontId="4" fillId="0" borderId="1" xfId="0" applyFont="1" applyFill="1" applyBorder="1" applyAlignment="1">
      <alignment horizontal="left" vertical="center"/>
    </xf>
    <xf numFmtId="46" fontId="4" fillId="0" borderId="1" xfId="0" applyNumberFormat="1"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Font="1" applyBorder="1" applyAlignment="1">
      <alignment horizontal="left" vertical="center"/>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3" fillId="0" borderId="1" xfId="0" applyFont="1" applyBorder="1" applyAlignment="1">
      <alignment horizontal="left"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176" fontId="4" fillId="0" borderId="2" xfId="0" applyNumberFormat="1" applyFont="1" applyFill="1" applyBorder="1" applyAlignment="1">
      <alignment horizontal="center" vertical="center"/>
    </xf>
    <xf numFmtId="176" fontId="4" fillId="0" borderId="3" xfId="0" applyNumberFormat="1" applyFont="1" applyFill="1" applyBorder="1" applyAlignment="1">
      <alignment horizontal="center" vertical="center"/>
    </xf>
    <xf numFmtId="177" fontId="5" fillId="0" borderId="0" xfId="0" applyNumberFormat="1" applyFont="1" applyFill="1" applyAlignment="1">
      <alignment horizontal="left" vertical="center"/>
    </xf>
    <xf numFmtId="0" fontId="4" fillId="0" borderId="1" xfId="0" applyFont="1" applyFill="1" applyBorder="1" applyAlignment="1">
      <alignment horizontal="left" vertical="center" wrapText="1"/>
    </xf>
    <xf numFmtId="14" fontId="6" fillId="0" borderId="1" xfId="8" applyNumberFormat="1" applyFont="1" applyFill="1" applyBorder="1" applyAlignment="1">
      <alignment horizontal="center" vertical="center" wrapText="1"/>
    </xf>
    <xf numFmtId="14" fontId="4" fillId="0" borderId="1" xfId="8" applyNumberFormat="1" applyFont="1" applyFill="1" applyBorder="1" applyAlignment="1">
      <alignment horizontal="center" vertical="center" wrapText="1"/>
    </xf>
    <xf numFmtId="0" fontId="3" fillId="0" borderId="1" xfId="0" applyNumberFormat="1" applyFont="1" applyFill="1" applyBorder="1" applyAlignment="1">
      <alignment horizontal="left" vertical="center"/>
    </xf>
    <xf numFmtId="0" fontId="4" fillId="0" borderId="2" xfId="0" applyNumberFormat="1" applyFont="1" applyFill="1" applyBorder="1" applyAlignment="1">
      <alignment horizontal="center" vertical="center" wrapText="1"/>
    </xf>
    <xf numFmtId="0" fontId="4" fillId="0" borderId="3" xfId="0" applyNumberFormat="1" applyFont="1" applyFill="1" applyBorder="1" applyAlignment="1">
      <alignment horizontal="center" vertical="center" wrapText="1"/>
    </xf>
    <xf numFmtId="0" fontId="4" fillId="0" borderId="1" xfId="8" applyNumberFormat="1" applyFont="1" applyFill="1" applyBorder="1" applyAlignment="1">
      <alignment horizontal="center" vertical="top"/>
    </xf>
    <xf numFmtId="0" fontId="4" fillId="0" borderId="2" xfId="0" applyNumberFormat="1" applyFont="1" applyFill="1" applyBorder="1" applyAlignment="1">
      <alignment horizontal="center" vertical="center"/>
    </xf>
    <xf numFmtId="0" fontId="4" fillId="0" borderId="3" xfId="0" applyNumberFormat="1" applyFont="1" applyFill="1" applyBorder="1" applyAlignment="1">
      <alignment horizontal="center" vertical="center"/>
    </xf>
    <xf numFmtId="0" fontId="0" fillId="0" borderId="0" xfId="0" applyFill="1" applyAlignment="1">
      <alignment vertical="center"/>
    </xf>
    <xf numFmtId="0" fontId="0" fillId="0" borderId="0" xfId="0" applyFill="1" applyAlignment="1">
      <alignment vertical="center" wrapText="1"/>
    </xf>
    <xf numFmtId="0" fontId="7" fillId="0" borderId="0" xfId="0" applyFont="1" applyFill="1" applyAlignment="1">
      <alignment vertical="center"/>
    </xf>
    <xf numFmtId="0" fontId="5" fillId="0" borderId="0" xfId="0" applyFont="1" applyFill="1" applyAlignment="1">
      <alignment horizontal="right" vertical="center"/>
    </xf>
    <xf numFmtId="14" fontId="5" fillId="0" borderId="0" xfId="0" applyNumberFormat="1" applyFont="1" applyFill="1" applyAlignment="1">
      <alignment horizontal="left" vertical="center"/>
    </xf>
    <xf numFmtId="0" fontId="0" fillId="0" borderId="0" xfId="0" applyFill="1" applyAlignment="1">
      <alignment horizontal="center" vertical="center"/>
    </xf>
    <xf numFmtId="0" fontId="5" fillId="3" borderId="1" xfId="0" applyFont="1" applyFill="1" applyBorder="1" applyAlignment="1">
      <alignment horizontal="left" vertical="center"/>
    </xf>
    <xf numFmtId="0" fontId="8" fillId="0" borderId="2" xfId="0" applyFont="1" applyFill="1" applyBorder="1" applyAlignment="1">
      <alignment horizontal="left" vertical="center" wrapText="1"/>
    </xf>
    <xf numFmtId="0" fontId="8" fillId="0" borderId="4" xfId="0" applyFont="1" applyFill="1" applyBorder="1" applyAlignment="1">
      <alignment horizontal="left" vertical="center" wrapText="1"/>
    </xf>
    <xf numFmtId="0" fontId="8" fillId="0" borderId="3" xfId="0" applyFont="1" applyFill="1" applyBorder="1" applyAlignment="1">
      <alignment horizontal="left" vertical="center" wrapText="1"/>
    </xf>
    <xf numFmtId="0" fontId="5" fillId="0" borderId="0" xfId="0" applyFont="1" applyFill="1" applyAlignment="1">
      <alignment horizontal="left" vertical="center"/>
    </xf>
    <xf numFmtId="0" fontId="5" fillId="0" borderId="0" xfId="0" applyFont="1" applyFill="1" applyAlignment="1">
      <alignment vertical="center"/>
    </xf>
    <xf numFmtId="0" fontId="8" fillId="3" borderId="1" xfId="0" applyFont="1" applyFill="1" applyBorder="1" applyAlignment="1">
      <alignment horizontal="left" vertical="center"/>
    </xf>
    <xf numFmtId="0" fontId="8" fillId="0" borderId="0" xfId="0" applyFont="1" applyFill="1" applyAlignment="1">
      <alignment horizontal="left" vertical="center" wrapText="1"/>
    </xf>
    <xf numFmtId="0" fontId="8" fillId="0" borderId="0" xfId="0" applyFont="1" applyFill="1" applyAlignment="1">
      <alignment horizontal="left" vertical="center"/>
    </xf>
    <xf numFmtId="176" fontId="8" fillId="0" borderId="2" xfId="0" applyNumberFormat="1" applyFont="1" applyFill="1" applyBorder="1" applyAlignment="1">
      <alignment horizontal="left" vertical="center" wrapText="1"/>
    </xf>
    <xf numFmtId="176" fontId="8" fillId="0" borderId="4" xfId="0" applyNumberFormat="1" applyFont="1" applyFill="1" applyBorder="1" applyAlignment="1">
      <alignment horizontal="left" vertical="center" wrapText="1"/>
    </xf>
    <xf numFmtId="178" fontId="8" fillId="0" borderId="3" xfId="0" applyNumberFormat="1" applyFont="1" applyFill="1" applyBorder="1" applyAlignment="1">
      <alignment horizontal="center" vertical="center" wrapText="1"/>
    </xf>
    <xf numFmtId="176" fontId="8" fillId="0" borderId="0" xfId="0" applyNumberFormat="1" applyFont="1" applyFill="1" applyAlignment="1">
      <alignment horizontal="left" vertical="center" wrapText="1"/>
    </xf>
    <xf numFmtId="0" fontId="2" fillId="3" borderId="1" xfId="0" applyFont="1" applyFill="1" applyBorder="1" applyAlignment="1">
      <alignment horizontal="left" vertical="center"/>
    </xf>
    <xf numFmtId="176" fontId="8" fillId="3" borderId="2" xfId="0" applyNumberFormat="1" applyFont="1" applyFill="1" applyBorder="1" applyAlignment="1">
      <alignment horizontal="left" vertical="center" wrapText="1"/>
    </xf>
    <xf numFmtId="176" fontId="8" fillId="3" borderId="4" xfId="0" applyNumberFormat="1" applyFont="1" applyFill="1" applyBorder="1" applyAlignment="1">
      <alignment horizontal="left" vertical="center" wrapText="1"/>
    </xf>
    <xf numFmtId="178" fontId="8" fillId="3" borderId="3" xfId="0" applyNumberFormat="1" applyFont="1" applyFill="1" applyBorder="1" applyAlignment="1">
      <alignment horizontal="center" vertical="center" wrapText="1"/>
    </xf>
    <xf numFmtId="31" fontId="8" fillId="0" borderId="0" xfId="0" applyNumberFormat="1" applyFont="1" applyFill="1" applyAlignment="1">
      <alignment horizontal="left" vertical="center" wrapText="1"/>
    </xf>
    <xf numFmtId="0" fontId="9" fillId="0" borderId="0" xfId="0" applyFont="1" applyFill="1" applyAlignment="1">
      <alignment vertical="center"/>
    </xf>
    <xf numFmtId="0" fontId="8" fillId="0" borderId="5" xfId="0" applyFont="1" applyFill="1" applyBorder="1" applyAlignment="1">
      <alignment horizontal="center" vertical="center"/>
    </xf>
    <xf numFmtId="31" fontId="8" fillId="0" borderId="5" xfId="0" applyNumberFormat="1" applyFont="1" applyFill="1" applyBorder="1" applyAlignment="1">
      <alignment horizontal="center" vertical="center" wrapText="1"/>
    </xf>
    <xf numFmtId="31" fontId="8" fillId="0" borderId="6" xfId="0" applyNumberFormat="1" applyFont="1" applyFill="1" applyBorder="1" applyAlignment="1">
      <alignment horizontal="center" vertical="center" wrapText="1"/>
    </xf>
    <xf numFmtId="31" fontId="8" fillId="0" borderId="6" xfId="0" applyNumberFormat="1" applyFont="1" applyFill="1" applyBorder="1" applyAlignment="1">
      <alignment horizontal="right" vertical="center" wrapText="1"/>
    </xf>
    <xf numFmtId="20" fontId="8" fillId="0" borderId="7" xfId="0" applyNumberFormat="1" applyFont="1" applyFill="1" applyBorder="1" applyAlignment="1">
      <alignment horizontal="left" vertical="center" wrapText="1"/>
    </xf>
    <xf numFmtId="0" fontId="8" fillId="0" borderId="8" xfId="0" applyFont="1" applyFill="1" applyBorder="1" applyAlignment="1">
      <alignment horizontal="center" vertical="center"/>
    </xf>
    <xf numFmtId="31" fontId="8" fillId="0" borderId="8" xfId="0" applyNumberFormat="1" applyFont="1" applyFill="1" applyBorder="1" applyAlignment="1">
      <alignment horizontal="center" vertical="center" wrapText="1"/>
    </xf>
    <xf numFmtId="31" fontId="8" fillId="0" borderId="9" xfId="0" applyNumberFormat="1"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1" xfId="0" applyFont="1" applyFill="1" applyBorder="1" applyAlignment="1">
      <alignment horizontal="center" vertical="center"/>
    </xf>
    <xf numFmtId="31" fontId="8" fillId="0" borderId="11" xfId="0" applyNumberFormat="1" applyFont="1" applyFill="1" applyBorder="1" applyAlignment="1">
      <alignment horizontal="center" vertical="center" wrapText="1"/>
    </xf>
    <xf numFmtId="31" fontId="8" fillId="0" borderId="12" xfId="0" applyNumberFormat="1" applyFont="1" applyFill="1" applyBorder="1" applyAlignment="1">
      <alignment horizontal="center" vertical="center" wrapText="1"/>
    </xf>
    <xf numFmtId="31" fontId="8" fillId="0" borderId="12" xfId="0" applyNumberFormat="1" applyFont="1" applyFill="1" applyBorder="1" applyAlignment="1">
      <alignment horizontal="right" vertical="center" wrapText="1"/>
    </xf>
    <xf numFmtId="20" fontId="10" fillId="0" borderId="13" xfId="0" applyNumberFormat="1" applyFont="1" applyFill="1" applyBorder="1" applyAlignment="1">
      <alignment horizontal="left" vertical="center" wrapText="1"/>
    </xf>
    <xf numFmtId="0" fontId="8" fillId="0" borderId="1" xfId="0" applyFont="1" applyFill="1" applyBorder="1" applyAlignment="1">
      <alignment horizontal="center" vertical="center"/>
    </xf>
    <xf numFmtId="31" fontId="8"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14" fontId="0" fillId="0" borderId="0" xfId="0" applyNumberFormat="1" applyFill="1" applyAlignment="1">
      <alignment vertical="center"/>
    </xf>
    <xf numFmtId="0" fontId="5" fillId="3" borderId="1" xfId="0" applyFont="1" applyFill="1" applyBorder="1" applyAlignment="1">
      <alignment horizontal="center" vertical="center"/>
    </xf>
    <xf numFmtId="0" fontId="5" fillId="0" borderId="1" xfId="0" applyFont="1" applyFill="1" applyBorder="1" applyAlignment="1">
      <alignment horizontal="center" vertical="center"/>
    </xf>
    <xf numFmtId="0" fontId="5" fillId="3" borderId="11" xfId="0" applyFont="1" applyFill="1" applyBorder="1" applyAlignment="1">
      <alignment horizontal="center" vertical="center"/>
    </xf>
    <xf numFmtId="0" fontId="5" fillId="3" borderId="11" xfId="0" applyFont="1" applyFill="1" applyBorder="1" applyAlignment="1">
      <alignment horizontal="center" vertical="center" wrapText="1"/>
    </xf>
    <xf numFmtId="0" fontId="5" fillId="0" borderId="1" xfId="0" applyFont="1" applyFill="1" applyBorder="1" applyAlignment="1">
      <alignment horizontal="center" vertical="center" wrapText="1"/>
    </xf>
    <xf numFmtId="9" fontId="5" fillId="0" borderId="5" xfId="0" applyNumberFormat="1" applyFont="1" applyFill="1" applyBorder="1" applyAlignment="1">
      <alignment horizontal="center" vertical="center" wrapText="1"/>
    </xf>
    <xf numFmtId="9" fontId="5" fillId="3" borderId="5" xfId="0" applyNumberFormat="1" applyFont="1" applyFill="1" applyBorder="1" applyAlignment="1">
      <alignment horizontal="center" vertical="center" wrapText="1"/>
    </xf>
    <xf numFmtId="0" fontId="5" fillId="0" borderId="5" xfId="0" applyFont="1" applyFill="1" applyBorder="1" applyAlignment="1">
      <alignment horizontal="center" vertical="center" wrapText="1"/>
    </xf>
    <xf numFmtId="9" fontId="5" fillId="3" borderId="2" xfId="0" applyNumberFormat="1" applyFont="1" applyFill="1" applyBorder="1" applyAlignment="1">
      <alignment horizontal="center" vertical="center" wrapText="1"/>
    </xf>
    <xf numFmtId="9" fontId="5" fillId="0" borderId="8" xfId="0" applyNumberFormat="1" applyFont="1" applyFill="1" applyBorder="1" applyAlignment="1">
      <alignment horizontal="center" vertical="center" wrapText="1"/>
    </xf>
    <xf numFmtId="9" fontId="5" fillId="3" borderId="8" xfId="0" applyNumberFormat="1" applyFont="1" applyFill="1" applyBorder="1" applyAlignment="1">
      <alignment horizontal="center" vertical="center" wrapText="1"/>
    </xf>
    <xf numFmtId="0" fontId="5" fillId="0" borderId="8" xfId="0" applyFont="1" applyFill="1" applyBorder="1" applyAlignment="1">
      <alignment horizontal="center" vertical="center" wrapText="1"/>
    </xf>
    <xf numFmtId="10" fontId="11" fillId="4" borderId="1" xfId="0" applyNumberFormat="1" applyFont="1" applyFill="1" applyBorder="1" applyAlignment="1">
      <alignment horizontal="center" vertical="center" wrapText="1"/>
    </xf>
    <xf numFmtId="9" fontId="5" fillId="0" borderId="11" xfId="0" applyNumberFormat="1" applyFont="1" applyFill="1" applyBorder="1" applyAlignment="1">
      <alignment horizontal="center" vertical="center" wrapText="1"/>
    </xf>
    <xf numFmtId="9" fontId="5" fillId="3" borderId="11" xfId="0" applyNumberFormat="1" applyFont="1" applyFill="1" applyBorder="1" applyAlignment="1">
      <alignment horizontal="center" vertical="center" wrapText="1"/>
    </xf>
    <xf numFmtId="0" fontId="5" fillId="0" borderId="11" xfId="0" applyFont="1" applyFill="1" applyBorder="1" applyAlignment="1">
      <alignment horizontal="center" vertical="center" wrapText="1"/>
    </xf>
    <xf numFmtId="10" fontId="12" fillId="0" borderId="0" xfId="0" applyNumberFormat="1" applyFont="1" applyFill="1" applyAlignment="1">
      <alignment vertical="center"/>
    </xf>
    <xf numFmtId="0" fontId="12" fillId="0" borderId="0" xfId="0" applyFont="1" applyFill="1" applyAlignment="1">
      <alignment vertical="center"/>
    </xf>
    <xf numFmtId="9" fontId="12" fillId="0" borderId="0" xfId="0" applyNumberFormat="1" applyFont="1" applyFill="1" applyAlignment="1">
      <alignment vertical="center"/>
    </xf>
    <xf numFmtId="0" fontId="0" fillId="0" borderId="0" xfId="0" applyFont="1" applyFill="1" applyAlignment="1">
      <alignment vertical="center"/>
    </xf>
    <xf numFmtId="0" fontId="5" fillId="0" borderId="1" xfId="0" applyFont="1" applyFill="1" applyBorder="1" applyAlignment="1">
      <alignment horizontal="justify" vertical="center"/>
    </xf>
    <xf numFmtId="0" fontId="5" fillId="0" borderId="1" xfId="0" applyFont="1" applyFill="1" applyBorder="1" applyAlignment="1">
      <alignment horizontal="justify" vertical="center" wrapText="1"/>
    </xf>
    <xf numFmtId="0" fontId="5" fillId="0" borderId="9" xfId="0" applyFont="1" applyFill="1" applyBorder="1" applyAlignment="1">
      <alignment horizontal="left" vertical="center"/>
    </xf>
    <xf numFmtId="0" fontId="10" fillId="0" borderId="5"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2" fillId="0" borderId="0" xfId="0" applyFont="1" applyFill="1" applyBorder="1" applyAlignment="1">
      <alignment vertical="center" wrapText="1"/>
    </xf>
    <xf numFmtId="0" fontId="8" fillId="0" borderId="0" xfId="0" applyFont="1" applyFill="1" applyBorder="1" applyAlignment="1">
      <alignment vertical="center" wrapText="1"/>
    </xf>
    <xf numFmtId="0" fontId="0" fillId="0" borderId="0" xfId="0"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J38"/>
  <sheetViews>
    <sheetView zoomScale="130" zoomScaleNormal="130" topLeftCell="A5" workbookViewId="0">
      <selection activeCell="J5" sqref="J5"/>
    </sheetView>
  </sheetViews>
  <sheetFormatPr defaultColWidth="8.625" defaultRowHeight="13.5"/>
  <cols>
    <col min="1" max="1" width="30.375" style="29" customWidth="1"/>
    <col min="2" max="9" width="10.625" style="29" customWidth="1"/>
    <col min="10" max="10" width="10.375" style="29" customWidth="1"/>
    <col min="11" max="11" width="27.625" style="29" customWidth="1"/>
    <col min="12" max="12" width="24.625" style="29" customWidth="1"/>
    <col min="13" max="13" width="18.125" style="29" customWidth="1"/>
    <col min="14" max="16384" width="8.625" style="29"/>
  </cols>
  <sheetData>
    <row r="1" s="29" customFormat="1" ht="14.65" customHeight="1" spans="1:8">
      <c r="A1" s="31" t="s">
        <v>0</v>
      </c>
      <c r="E1" s="32" t="s">
        <v>1</v>
      </c>
      <c r="F1" s="33">
        <f ca="1">TODAY()</f>
        <v>45925</v>
      </c>
      <c r="H1" s="34"/>
    </row>
    <row r="2" s="29" customFormat="1" ht="15" customHeight="1" spans="1:8">
      <c r="A2" s="35" t="s">
        <v>2</v>
      </c>
      <c r="B2" s="36" t="s">
        <v>3</v>
      </c>
      <c r="C2" s="37"/>
      <c r="D2" s="38"/>
      <c r="E2" s="32" t="s">
        <v>4</v>
      </c>
      <c r="F2" s="39" t="s">
        <v>5</v>
      </c>
      <c r="G2" s="39"/>
      <c r="H2" s="40"/>
    </row>
    <row r="3" s="29" customFormat="1" ht="15" customHeight="1" spans="1:6">
      <c r="A3" s="41" t="s">
        <v>6</v>
      </c>
      <c r="B3" s="36" t="s">
        <v>7</v>
      </c>
      <c r="C3" s="37"/>
      <c r="D3" s="38"/>
      <c r="F3" s="40" t="s">
        <v>8</v>
      </c>
    </row>
    <row r="4" s="29" customFormat="1" ht="15" customHeight="1" spans="1:5">
      <c r="A4" s="41" t="s">
        <v>9</v>
      </c>
      <c r="B4" s="36" t="s">
        <v>10</v>
      </c>
      <c r="C4" s="37"/>
      <c r="D4" s="38"/>
      <c r="E4" s="42"/>
    </row>
    <row r="5" s="29" customFormat="1" customHeight="1" spans="1:7">
      <c r="A5" s="41" t="s">
        <v>11</v>
      </c>
      <c r="B5" s="36" t="s">
        <v>12</v>
      </c>
      <c r="C5" s="37"/>
      <c r="D5" s="38"/>
      <c r="E5" s="42"/>
      <c r="F5" s="43"/>
      <c r="G5" s="42"/>
    </row>
    <row r="6" s="29" customFormat="1" spans="1:7">
      <c r="A6" s="41" t="s">
        <v>13</v>
      </c>
      <c r="B6" s="36" t="s">
        <v>14</v>
      </c>
      <c r="C6" s="37"/>
      <c r="D6" s="38"/>
      <c r="E6" s="42"/>
      <c r="F6" s="43"/>
      <c r="G6" s="42"/>
    </row>
    <row r="7" s="29" customFormat="1" spans="1:7">
      <c r="A7" s="41" t="s">
        <v>15</v>
      </c>
      <c r="B7" s="36" t="s">
        <v>16</v>
      </c>
      <c r="C7" s="37"/>
      <c r="D7" s="38"/>
      <c r="E7" s="42"/>
      <c r="F7" s="43"/>
      <c r="G7" s="42"/>
    </row>
    <row r="8" s="29" customFormat="1" spans="1:7">
      <c r="A8" s="41" t="s">
        <v>17</v>
      </c>
      <c r="B8" s="36" t="s">
        <v>18</v>
      </c>
      <c r="C8" s="37"/>
      <c r="D8" s="38"/>
      <c r="E8" s="42"/>
      <c r="F8" s="42"/>
      <c r="G8" s="42"/>
    </row>
    <row r="9" s="29" customFormat="1" ht="15" customHeight="1" spans="1:7">
      <c r="A9" s="41" t="s">
        <v>19</v>
      </c>
      <c r="B9" s="44">
        <v>45925</v>
      </c>
      <c r="C9" s="45"/>
      <c r="D9" s="46" t="str">
        <f>_xlfn.CONCAT("周",WEEKDAY(B9,2))</f>
        <v>周4</v>
      </c>
      <c r="E9" s="47"/>
      <c r="F9" s="42"/>
      <c r="G9" s="42"/>
    </row>
    <row r="10" s="29" customFormat="1" ht="15" customHeight="1" spans="1:7">
      <c r="A10" s="41" t="s">
        <v>20</v>
      </c>
      <c r="B10" s="44">
        <f>B9</f>
        <v>45925</v>
      </c>
      <c r="C10" s="45"/>
      <c r="D10" s="46" t="str">
        <f>_xlfn.CONCAT("周",WEEKDAY(B10,2))</f>
        <v>周4</v>
      </c>
      <c r="E10" s="47"/>
      <c r="F10" s="42"/>
      <c r="G10" s="42"/>
    </row>
    <row r="11" s="29" customFormat="1" ht="15" customHeight="1" spans="1:7">
      <c r="A11" s="48" t="s">
        <v>21</v>
      </c>
      <c r="B11" s="49">
        <f>B10+1</f>
        <v>45926</v>
      </c>
      <c r="C11" s="50"/>
      <c r="D11" s="51" t="str">
        <f>_xlfn.CONCAT("周",WEEKDAY(B11,2))</f>
        <v>周5</v>
      </c>
      <c r="E11" s="47"/>
      <c r="F11" s="52"/>
      <c r="G11" s="52"/>
    </row>
    <row r="12" s="29" customFormat="1" ht="15" customHeight="1" spans="1:7">
      <c r="A12" s="41" t="s">
        <v>22</v>
      </c>
      <c r="B12" s="44">
        <v>49307</v>
      </c>
      <c r="C12" s="45"/>
      <c r="D12" s="46" t="str">
        <f>_xlfn.CONCAT("周",WEEKDAY(B12,2))</f>
        <v>周5</v>
      </c>
      <c r="E12" s="47"/>
      <c r="F12" s="52"/>
      <c r="G12" s="52"/>
    </row>
    <row r="13" s="29" customFormat="1" ht="15" customHeight="1" spans="1:7">
      <c r="A13" s="41" t="s">
        <v>23</v>
      </c>
      <c r="B13" s="36" t="s">
        <v>24</v>
      </c>
      <c r="C13" s="37"/>
      <c r="D13" s="38"/>
      <c r="E13" s="42"/>
      <c r="F13" s="42"/>
      <c r="G13" s="42"/>
    </row>
    <row r="14" s="29" customFormat="1" ht="15" spans="1:8">
      <c r="A14" s="53"/>
      <c r="B14" s="53"/>
      <c r="C14" s="53"/>
      <c r="D14" s="53"/>
      <c r="E14" s="53"/>
      <c r="F14" s="53"/>
      <c r="G14" s="53"/>
      <c r="H14" s="53"/>
    </row>
    <row r="15" s="29" customFormat="1" hidden="1" customHeight="1" spans="1:9">
      <c r="A15" s="54">
        <v>2</v>
      </c>
      <c r="B15" s="55" t="e">
        <f>#REF!</f>
        <v>#REF!</v>
      </c>
      <c r="C15" s="55"/>
      <c r="D15" s="55">
        <f>H15-1</f>
        <v>-1</v>
      </c>
      <c r="E15" s="56"/>
      <c r="F15" s="57">
        <f>H15-7</f>
        <v>-7</v>
      </c>
      <c r="G15" s="58">
        <v>0.375</v>
      </c>
      <c r="H15" s="55">
        <v>0</v>
      </c>
      <c r="I15" s="97" t="e">
        <f>H15-B15</f>
        <v>#REF!</v>
      </c>
    </row>
    <row r="16" s="29" customFormat="1" hidden="1" customHeight="1" spans="1:9">
      <c r="A16" s="59"/>
      <c r="B16" s="60"/>
      <c r="C16" s="60"/>
      <c r="D16" s="60"/>
      <c r="E16" s="61"/>
      <c r="F16" s="62" t="s">
        <v>25</v>
      </c>
      <c r="G16" s="63"/>
      <c r="H16" s="60"/>
      <c r="I16" s="97"/>
    </row>
    <row r="17" s="29" customFormat="1" hidden="1" customHeight="1" spans="1:9">
      <c r="A17" s="64"/>
      <c r="B17" s="65"/>
      <c r="C17" s="65"/>
      <c r="D17" s="65"/>
      <c r="E17" s="66"/>
      <c r="F17" s="67">
        <f>H15-1</f>
        <v>-1</v>
      </c>
      <c r="G17" s="68">
        <v>0.708333333333333</v>
      </c>
      <c r="H17" s="65"/>
      <c r="I17" s="97"/>
    </row>
    <row r="18" s="29" customFormat="1" hidden="1" customHeight="1" spans="1:8">
      <c r="A18" s="69">
        <v>3</v>
      </c>
      <c r="B18" s="70">
        <f>H15</f>
        <v>0</v>
      </c>
      <c r="C18" s="70"/>
      <c r="D18" s="71" t="s">
        <v>26</v>
      </c>
      <c r="E18" s="72"/>
      <c r="F18" s="72" t="s">
        <v>26</v>
      </c>
      <c r="G18" s="73"/>
      <c r="H18" s="71" t="s">
        <v>26</v>
      </c>
    </row>
    <row r="19" s="29" customFormat="1" ht="15" customHeight="1" spans="2:8">
      <c r="B19" s="74"/>
      <c r="C19" s="74"/>
      <c r="H19" s="74"/>
    </row>
    <row r="20" s="29" customFormat="1" ht="15" customHeight="1"/>
    <row r="21" s="29" customFormat="1" ht="15" customHeight="1" spans="1:1">
      <c r="A21" s="31" t="s">
        <v>27</v>
      </c>
    </row>
    <row r="22" s="29" customFormat="1" ht="15" customHeight="1" spans="1:10">
      <c r="A22" s="75" t="s">
        <v>28</v>
      </c>
      <c r="B22" s="76" t="s">
        <v>29</v>
      </c>
      <c r="C22" s="76"/>
      <c r="D22" s="76"/>
      <c r="E22" s="76"/>
      <c r="F22" s="76"/>
      <c r="G22" s="76"/>
      <c r="H22" s="76"/>
      <c r="I22" s="76"/>
      <c r="J22" s="76"/>
    </row>
    <row r="23" s="29" customFormat="1" ht="35" customHeight="1" spans="1:10">
      <c r="A23" s="75" t="s">
        <v>30</v>
      </c>
      <c r="B23" s="77" t="s">
        <v>31</v>
      </c>
      <c r="C23" s="78" t="s">
        <v>32</v>
      </c>
      <c r="D23" s="78" t="s">
        <v>33</v>
      </c>
      <c r="E23" s="78" t="s">
        <v>34</v>
      </c>
      <c r="F23" s="78" t="s">
        <v>35</v>
      </c>
      <c r="G23" s="78" t="s">
        <v>36</v>
      </c>
      <c r="H23" s="78" t="s">
        <v>37</v>
      </c>
      <c r="I23" s="78" t="s">
        <v>38</v>
      </c>
      <c r="J23" s="78" t="s">
        <v>39</v>
      </c>
    </row>
    <row r="24" s="30" customFormat="1" spans="1:10">
      <c r="A24" s="79" t="s">
        <v>40</v>
      </c>
      <c r="B24" s="79" t="s">
        <v>41</v>
      </c>
      <c r="C24" s="80" t="s">
        <v>42</v>
      </c>
      <c r="D24" s="81" t="s">
        <v>43</v>
      </c>
      <c r="E24" s="82" t="s">
        <v>44</v>
      </c>
      <c r="F24" s="83" t="s">
        <v>45</v>
      </c>
      <c r="G24" s="80" t="s">
        <v>46</v>
      </c>
      <c r="H24" s="83" t="s">
        <v>43</v>
      </c>
      <c r="I24" s="98" t="s">
        <v>47</v>
      </c>
      <c r="J24" s="98" t="s">
        <v>48</v>
      </c>
    </row>
    <row r="25" s="30" customFormat="1" spans="1:10">
      <c r="A25" s="79" t="s">
        <v>49</v>
      </c>
      <c r="B25" s="79" t="s">
        <v>50</v>
      </c>
      <c r="C25" s="84"/>
      <c r="D25" s="85"/>
      <c r="E25" s="86"/>
      <c r="F25" s="83" t="s">
        <v>51</v>
      </c>
      <c r="G25" s="84"/>
      <c r="H25" s="83" t="s">
        <v>52</v>
      </c>
      <c r="I25" s="99"/>
      <c r="J25" s="99"/>
    </row>
    <row r="26" s="30" customFormat="1" spans="1:10">
      <c r="A26" s="79" t="s">
        <v>53</v>
      </c>
      <c r="B26" s="79" t="s">
        <v>54</v>
      </c>
      <c r="C26" s="84"/>
      <c r="D26" s="85"/>
      <c r="E26" s="86"/>
      <c r="F26" s="83" t="s">
        <v>55</v>
      </c>
      <c r="G26" s="84"/>
      <c r="H26" s="83" t="s">
        <v>43</v>
      </c>
      <c r="I26" s="99"/>
      <c r="J26" s="99"/>
    </row>
    <row r="27" s="30" customFormat="1" spans="1:10">
      <c r="A27" s="79" t="s">
        <v>56</v>
      </c>
      <c r="B27" s="79" t="s">
        <v>57</v>
      </c>
      <c r="C27" s="84"/>
      <c r="D27" s="85"/>
      <c r="E27" s="86"/>
      <c r="F27" s="83" t="s">
        <v>51</v>
      </c>
      <c r="G27" s="84"/>
      <c r="H27" s="83" t="s">
        <v>43</v>
      </c>
      <c r="I27" s="99"/>
      <c r="J27" s="99"/>
    </row>
    <row r="28" s="30" customFormat="1" spans="1:10">
      <c r="A28" s="79" t="s">
        <v>58</v>
      </c>
      <c r="B28" s="79" t="s">
        <v>59</v>
      </c>
      <c r="C28" s="84"/>
      <c r="D28" s="85"/>
      <c r="E28" s="86"/>
      <c r="F28" s="83" t="s">
        <v>60</v>
      </c>
      <c r="G28" s="84"/>
      <c r="H28" s="83" t="s">
        <v>52</v>
      </c>
      <c r="I28" s="99"/>
      <c r="J28" s="99"/>
    </row>
    <row r="29" s="30" customFormat="1" spans="1:10">
      <c r="A29" s="79" t="s">
        <v>61</v>
      </c>
      <c r="B29" s="79" t="s">
        <v>62</v>
      </c>
      <c r="C29" s="84"/>
      <c r="D29" s="85"/>
      <c r="E29" s="86"/>
      <c r="F29" s="83" t="s">
        <v>55</v>
      </c>
      <c r="G29" s="84"/>
      <c r="H29" s="83" t="s">
        <v>43</v>
      </c>
      <c r="I29" s="99"/>
      <c r="J29" s="99"/>
    </row>
    <row r="30" s="30" customFormat="1" spans="1:10">
      <c r="A30" s="79" t="s">
        <v>63</v>
      </c>
      <c r="B30" s="79" t="s">
        <v>64</v>
      </c>
      <c r="C30" s="84"/>
      <c r="D30" s="85"/>
      <c r="E30" s="86"/>
      <c r="F30" s="83" t="s">
        <v>45</v>
      </c>
      <c r="G30" s="84"/>
      <c r="H30" s="83" t="s">
        <v>43</v>
      </c>
      <c r="I30" s="99"/>
      <c r="J30" s="99"/>
    </row>
    <row r="31" s="30" customFormat="1" spans="1:10">
      <c r="A31" s="79" t="s">
        <v>65</v>
      </c>
      <c r="B31" s="79" t="s">
        <v>66</v>
      </c>
      <c r="C31" s="84"/>
      <c r="D31" s="85"/>
      <c r="E31" s="86"/>
      <c r="F31" s="83" t="s">
        <v>51</v>
      </c>
      <c r="G31" s="84"/>
      <c r="H31" s="83" t="s">
        <v>43</v>
      </c>
      <c r="I31" s="99"/>
      <c r="J31" s="99"/>
    </row>
    <row r="32" s="29" customFormat="1" spans="1:10">
      <c r="A32" s="79" t="s">
        <v>67</v>
      </c>
      <c r="B32" s="79" t="s">
        <v>68</v>
      </c>
      <c r="C32" s="84"/>
      <c r="D32" s="85"/>
      <c r="E32" s="86"/>
      <c r="F32" s="83" t="s">
        <v>60</v>
      </c>
      <c r="G32" s="84"/>
      <c r="H32" s="83" t="s">
        <v>43</v>
      </c>
      <c r="I32" s="99"/>
      <c r="J32" s="99"/>
    </row>
    <row r="33" s="29" customFormat="1" spans="1:10">
      <c r="A33" s="87" t="s">
        <v>69</v>
      </c>
      <c r="B33" s="87" t="s">
        <v>70</v>
      </c>
      <c r="C33" s="84"/>
      <c r="D33" s="85"/>
      <c r="E33" s="86"/>
      <c r="F33" s="87" t="s">
        <v>45</v>
      </c>
      <c r="G33" s="84"/>
      <c r="H33" s="87" t="s">
        <v>71</v>
      </c>
      <c r="I33" s="99"/>
      <c r="J33" s="99"/>
    </row>
    <row r="34" s="29" customFormat="1" spans="1:10">
      <c r="A34" s="87" t="s">
        <v>72</v>
      </c>
      <c r="B34" s="87" t="s">
        <v>73</v>
      </c>
      <c r="C34" s="88"/>
      <c r="D34" s="89"/>
      <c r="E34" s="90"/>
      <c r="F34" s="87" t="s">
        <v>45</v>
      </c>
      <c r="G34" s="88"/>
      <c r="H34" s="87" t="s">
        <v>71</v>
      </c>
      <c r="I34" s="100"/>
      <c r="J34" s="100"/>
    </row>
    <row r="35" s="29" customFormat="1" ht="14.25" spans="1:10">
      <c r="A35" s="91"/>
      <c r="B35" s="92"/>
      <c r="C35" s="92"/>
      <c r="D35" s="92"/>
      <c r="E35" s="92"/>
      <c r="F35" s="93"/>
      <c r="G35" s="93"/>
      <c r="I35" s="101"/>
      <c r="J35" s="102"/>
    </row>
    <row r="36" s="29" customFormat="1" spans="1:10">
      <c r="A36" s="94"/>
      <c r="I36" s="103"/>
      <c r="J36" s="103"/>
    </row>
    <row r="37" s="29" customFormat="1" spans="1:1">
      <c r="A37" s="31" t="s">
        <v>74</v>
      </c>
    </row>
    <row r="38" s="29" customFormat="1" ht="74" customHeight="1" spans="1:10">
      <c r="A38" s="95" t="s">
        <v>75</v>
      </c>
      <c r="B38" s="96"/>
      <c r="C38" s="96"/>
      <c r="D38" s="96"/>
      <c r="E38" s="96"/>
      <c r="F38" s="96"/>
      <c r="G38" s="96"/>
      <c r="H38" s="96"/>
      <c r="I38" s="96"/>
      <c r="J38" s="96"/>
    </row>
  </sheetData>
  <mergeCells count="28">
    <mergeCell ref="B2:D2"/>
    <mergeCell ref="F2:G2"/>
    <mergeCell ref="B3:D3"/>
    <mergeCell ref="B4:D4"/>
    <mergeCell ref="B5:D5"/>
    <mergeCell ref="B6:D6"/>
    <mergeCell ref="B7:D7"/>
    <mergeCell ref="B8:D8"/>
    <mergeCell ref="B9:C9"/>
    <mergeCell ref="B10:C10"/>
    <mergeCell ref="B11:C11"/>
    <mergeCell ref="B12:C12"/>
    <mergeCell ref="B13:D13"/>
    <mergeCell ref="F16:G16"/>
    <mergeCell ref="F18:G18"/>
    <mergeCell ref="B22:J22"/>
    <mergeCell ref="A38:J38"/>
    <mergeCell ref="A15:A17"/>
    <mergeCell ref="B15:B17"/>
    <mergeCell ref="C24:C34"/>
    <mergeCell ref="D15:D17"/>
    <mergeCell ref="D24:D34"/>
    <mergeCell ref="E24:E34"/>
    <mergeCell ref="G24:G34"/>
    <mergeCell ref="H15:H17"/>
    <mergeCell ref="I15:I17"/>
    <mergeCell ref="I24:I34"/>
    <mergeCell ref="J24:J34"/>
  </mergeCells>
  <pageMargins left="0" right="0" top="0" bottom="0" header="0" footer="0"/>
  <pageSetup paperSize="9" scale="82" orientation="portrait"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2">
    <pageSetUpPr fitToPage="1"/>
  </sheetPr>
  <dimension ref="A1:D60"/>
  <sheetViews>
    <sheetView tabSelected="1" topLeftCell="A24" workbookViewId="0">
      <selection activeCell="E40" sqref="E40"/>
    </sheetView>
  </sheetViews>
  <sheetFormatPr defaultColWidth="9" defaultRowHeight="13.5" outlineLevelCol="3"/>
  <cols>
    <col min="1" max="1" width="39.125" style="2" customWidth="1"/>
    <col min="2" max="2" width="35.625" style="2" customWidth="1"/>
    <col min="3" max="3" width="35.625" style="3" customWidth="1"/>
    <col min="4" max="4" width="9.375" style="2"/>
    <col min="5" max="5" width="10.375" style="2"/>
    <col min="6" max="16384" width="9" style="2"/>
  </cols>
  <sheetData>
    <row r="1" ht="20.25" spans="1:4">
      <c r="A1" s="4" t="s">
        <v>76</v>
      </c>
      <c r="B1" s="4"/>
      <c r="C1" s="4"/>
      <c r="D1" s="5">
        <f ca="1">TODAY()</f>
        <v>45925</v>
      </c>
    </row>
    <row r="2" ht="15" spans="1:3">
      <c r="A2" s="6" t="s">
        <v>77</v>
      </c>
      <c r="B2" s="6"/>
      <c r="C2" s="6"/>
    </row>
    <row r="3" ht="15" spans="1:3">
      <c r="A3" s="7" t="s">
        <v>78</v>
      </c>
      <c r="B3" s="8" t="s">
        <v>79</v>
      </c>
      <c r="C3" s="8" t="s">
        <v>79</v>
      </c>
    </row>
    <row r="4" ht="15" spans="1:3">
      <c r="A4" s="7" t="s">
        <v>31</v>
      </c>
      <c r="B4" s="9" t="str">
        <f>要素表!B33</f>
        <v>J08965</v>
      </c>
      <c r="C4" s="9" t="str">
        <f>要素表!B34</f>
        <v>J08966</v>
      </c>
    </row>
    <row r="5" ht="15" spans="1:3">
      <c r="A5" s="10" t="s">
        <v>80</v>
      </c>
      <c r="B5" s="11" t="str">
        <f>要素表!A33</f>
        <v>苏银理财启源货币6号K</v>
      </c>
      <c r="C5" s="11" t="str">
        <f>要素表!A34</f>
        <v>苏银理财启源货币6号M</v>
      </c>
    </row>
    <row r="6" ht="15" spans="1:3">
      <c r="A6" s="10" t="s">
        <v>81</v>
      </c>
      <c r="B6" s="9" t="s">
        <v>82</v>
      </c>
      <c r="C6" s="9" t="s">
        <v>82</v>
      </c>
    </row>
    <row r="7" ht="15" spans="1:3">
      <c r="A7" s="10" t="s">
        <v>83</v>
      </c>
      <c r="B7" s="9" t="s">
        <v>84</v>
      </c>
      <c r="C7" s="9" t="s">
        <v>85</v>
      </c>
    </row>
    <row r="8" ht="15" spans="1:3">
      <c r="A8" s="10" t="s">
        <v>86</v>
      </c>
      <c r="B8" s="12" t="s">
        <v>87</v>
      </c>
      <c r="C8" s="13"/>
    </row>
    <row r="9" ht="15" spans="1:3">
      <c r="A9" s="10" t="s">
        <v>88</v>
      </c>
      <c r="B9" s="12" t="s">
        <v>89</v>
      </c>
      <c r="C9" s="13"/>
    </row>
    <row r="10" ht="15" spans="1:3">
      <c r="A10" s="10" t="s">
        <v>90</v>
      </c>
      <c r="B10" s="12">
        <v>1</v>
      </c>
      <c r="C10" s="13"/>
    </row>
    <row r="11" ht="15" spans="1:3">
      <c r="A11" s="10" t="s">
        <v>91</v>
      </c>
      <c r="B11" s="12" t="s">
        <v>92</v>
      </c>
      <c r="C11" s="13"/>
    </row>
    <row r="12" ht="15" spans="1:3">
      <c r="A12" s="10" t="s">
        <v>93</v>
      </c>
      <c r="B12" s="12" t="s">
        <v>94</v>
      </c>
      <c r="C12" s="13"/>
    </row>
    <row r="13" ht="15" spans="1:3">
      <c r="A13" s="10" t="s">
        <v>95</v>
      </c>
      <c r="B13" s="12" t="s">
        <v>92</v>
      </c>
      <c r="C13" s="13"/>
    </row>
    <row r="14" ht="15" spans="1:3">
      <c r="A14" s="14" t="s">
        <v>96</v>
      </c>
      <c r="B14" s="12" t="s">
        <v>97</v>
      </c>
      <c r="C14" s="13"/>
    </row>
    <row r="15" ht="15" spans="1:3">
      <c r="A15" s="14" t="s">
        <v>98</v>
      </c>
      <c r="B15" s="12" t="s">
        <v>99</v>
      </c>
      <c r="C15" s="13"/>
    </row>
    <row r="16" ht="15" spans="1:3">
      <c r="A16" s="10" t="s">
        <v>100</v>
      </c>
      <c r="B16" s="12" t="s">
        <v>101</v>
      </c>
      <c r="C16" s="13"/>
    </row>
    <row r="17" ht="15" spans="1:3">
      <c r="A17" s="10" t="s">
        <v>102</v>
      </c>
      <c r="B17" s="12" t="str">
        <f>要素表!B22</f>
        <v>中国人民银行公布的7天通知存款利率</v>
      </c>
      <c r="C17" s="13" t="str">
        <f>要素表!B22</f>
        <v>中国人民银行公布的7天通知存款利率</v>
      </c>
    </row>
    <row r="18" ht="15" spans="1:3">
      <c r="A18" s="10" t="s">
        <v>103</v>
      </c>
      <c r="B18" s="12" t="s">
        <v>104</v>
      </c>
      <c r="C18" s="13" t="s">
        <v>104</v>
      </c>
    </row>
    <row r="19" ht="15" spans="1:3">
      <c r="A19" s="10" t="s">
        <v>9</v>
      </c>
      <c r="B19" s="12" t="str">
        <f>要素表!B4</f>
        <v>Z7003125000091</v>
      </c>
      <c r="C19" s="13" t="str">
        <f>要素表!B4</f>
        <v>Z7003125000091</v>
      </c>
    </row>
    <row r="20" ht="15" spans="1:3">
      <c r="A20" s="10" t="s">
        <v>105</v>
      </c>
      <c r="B20" s="12" t="s">
        <v>106</v>
      </c>
      <c r="C20" s="13" t="s">
        <v>106</v>
      </c>
    </row>
    <row r="21" ht="15" spans="1:3">
      <c r="A21" s="10" t="s">
        <v>107</v>
      </c>
      <c r="B21" s="12" t="s">
        <v>108</v>
      </c>
      <c r="C21" s="13" t="s">
        <v>108</v>
      </c>
    </row>
    <row r="22" ht="15" spans="1:3">
      <c r="A22" s="10" t="s">
        <v>109</v>
      </c>
      <c r="B22" s="12" t="s">
        <v>110</v>
      </c>
      <c r="C22" s="13" t="s">
        <v>110</v>
      </c>
    </row>
    <row r="23" ht="15" spans="1:3">
      <c r="A23" s="10" t="s">
        <v>111</v>
      </c>
      <c r="B23" s="12" t="s">
        <v>110</v>
      </c>
      <c r="C23" s="13" t="s">
        <v>110</v>
      </c>
    </row>
    <row r="24" ht="15" spans="1:3">
      <c r="A24" s="10" t="s">
        <v>112</v>
      </c>
      <c r="B24" s="12" t="s">
        <v>113</v>
      </c>
      <c r="C24" s="13" t="s">
        <v>113</v>
      </c>
    </row>
    <row r="25" ht="15" spans="1:3">
      <c r="A25" s="10" t="s">
        <v>114</v>
      </c>
      <c r="B25" s="12" t="s">
        <v>115</v>
      </c>
      <c r="C25" s="13" t="s">
        <v>115</v>
      </c>
    </row>
    <row r="26" ht="15" spans="1:3">
      <c r="A26" s="10" t="s">
        <v>116</v>
      </c>
      <c r="B26" s="12" t="s">
        <v>117</v>
      </c>
      <c r="C26" s="13" t="s">
        <v>117</v>
      </c>
    </row>
    <row r="27" ht="15" spans="1:3">
      <c r="A27" s="10" t="s">
        <v>118</v>
      </c>
      <c r="B27" s="12" t="s">
        <v>119</v>
      </c>
      <c r="C27" s="13" t="s">
        <v>119</v>
      </c>
    </row>
    <row r="28" ht="15" spans="1:3">
      <c r="A28" s="10" t="s">
        <v>120</v>
      </c>
      <c r="B28" s="12" t="s">
        <v>121</v>
      </c>
      <c r="C28" s="13" t="s">
        <v>121</v>
      </c>
    </row>
    <row r="29" ht="15" spans="1:3">
      <c r="A29" s="10" t="s">
        <v>122</v>
      </c>
      <c r="B29" s="15" t="s">
        <v>123</v>
      </c>
      <c r="C29" s="16" t="s">
        <v>123</v>
      </c>
    </row>
    <row r="30" ht="15" spans="1:3">
      <c r="A30" s="10" t="s">
        <v>124</v>
      </c>
      <c r="B30" s="12" t="s">
        <v>125</v>
      </c>
      <c r="C30" s="13" t="s">
        <v>126</v>
      </c>
    </row>
    <row r="31" ht="15" spans="1:3">
      <c r="A31" s="14" t="s">
        <v>127</v>
      </c>
      <c r="B31" s="15" t="s">
        <v>128</v>
      </c>
      <c r="C31" s="16" t="s">
        <v>128</v>
      </c>
    </row>
    <row r="32" ht="15" spans="1:3">
      <c r="A32" s="10" t="s">
        <v>129</v>
      </c>
      <c r="B32" s="15" t="s">
        <v>130</v>
      </c>
      <c r="C32" s="16" t="s">
        <v>130</v>
      </c>
    </row>
    <row r="33" ht="15" spans="1:3">
      <c r="A33" s="14" t="s">
        <v>131</v>
      </c>
      <c r="B33" s="15" t="s">
        <v>132</v>
      </c>
      <c r="C33" s="16" t="s">
        <v>132</v>
      </c>
    </row>
    <row r="34" ht="15" spans="1:3">
      <c r="A34" s="10" t="s">
        <v>133</v>
      </c>
      <c r="B34" s="12" t="s">
        <v>134</v>
      </c>
      <c r="C34" s="13" t="s">
        <v>134</v>
      </c>
    </row>
    <row r="35" ht="15" spans="1:3">
      <c r="A35" s="10" t="s">
        <v>135</v>
      </c>
      <c r="B35" s="12" t="s">
        <v>136</v>
      </c>
      <c r="C35" s="13" t="s">
        <v>136</v>
      </c>
    </row>
    <row r="36" ht="15" spans="1:3">
      <c r="A36" s="7" t="s">
        <v>137</v>
      </c>
      <c r="B36" s="12">
        <v>0.01</v>
      </c>
      <c r="C36" s="13">
        <v>0.01</v>
      </c>
    </row>
    <row r="37" ht="15" spans="1:3">
      <c r="A37" s="7" t="s">
        <v>138</v>
      </c>
      <c r="B37" s="12">
        <v>0.01</v>
      </c>
      <c r="C37" s="13">
        <v>0.01</v>
      </c>
    </row>
    <row r="38" ht="15" spans="1:3">
      <c r="A38" s="10" t="s">
        <v>139</v>
      </c>
      <c r="B38" s="12">
        <v>0.01</v>
      </c>
      <c r="C38" s="13">
        <v>0.01</v>
      </c>
    </row>
    <row r="39" ht="15" spans="1:3">
      <c r="A39" s="10" t="s">
        <v>140</v>
      </c>
      <c r="B39" s="17">
        <f>要素表!B9</f>
        <v>45925</v>
      </c>
      <c r="C39" s="18">
        <f>要素表!B9</f>
        <v>45925</v>
      </c>
    </row>
    <row r="40" ht="15" spans="1:3">
      <c r="A40" s="10" t="s">
        <v>141</v>
      </c>
      <c r="B40" s="17">
        <f>要素表!B10</f>
        <v>45925</v>
      </c>
      <c r="C40" s="18">
        <f>要素表!B10</f>
        <v>45925</v>
      </c>
    </row>
    <row r="41" ht="15" spans="1:3">
      <c r="A41" s="10" t="s">
        <v>142</v>
      </c>
      <c r="B41" s="17">
        <f>要素表!B11</f>
        <v>45926</v>
      </c>
      <c r="C41" s="18">
        <f>要素表!B11</f>
        <v>45926</v>
      </c>
    </row>
    <row r="42" ht="15" spans="1:3">
      <c r="A42" s="10" t="s">
        <v>143</v>
      </c>
      <c r="B42" s="17">
        <f>要素表!B11</f>
        <v>45926</v>
      </c>
      <c r="C42" s="18">
        <f>C41</f>
        <v>45926</v>
      </c>
    </row>
    <row r="43" ht="15" spans="1:3">
      <c r="A43" s="10" t="s">
        <v>144</v>
      </c>
      <c r="B43" s="17">
        <f>要素表!B12</f>
        <v>49307</v>
      </c>
      <c r="C43" s="18">
        <f>要素表!B12</f>
        <v>49307</v>
      </c>
    </row>
    <row r="44" ht="15" spans="1:3">
      <c r="A44" s="10" t="s">
        <v>145</v>
      </c>
      <c r="B44" s="17">
        <f>B41</f>
        <v>45926</v>
      </c>
      <c r="C44" s="18">
        <f>C41</f>
        <v>45926</v>
      </c>
    </row>
    <row r="45" ht="15" spans="1:3">
      <c r="A45" s="14" t="s">
        <v>146</v>
      </c>
      <c r="B45" s="12" t="s">
        <v>147</v>
      </c>
      <c r="C45" s="13" t="s">
        <v>147</v>
      </c>
    </row>
    <row r="46" ht="15" spans="1:4">
      <c r="A46" s="7" t="s">
        <v>148</v>
      </c>
      <c r="B46" s="12">
        <v>10000000000</v>
      </c>
      <c r="C46" s="13">
        <v>10000000000</v>
      </c>
      <c r="D46" s="19">
        <f>C46</f>
        <v>10000000000</v>
      </c>
    </row>
    <row r="47" ht="15" spans="1:3">
      <c r="A47" s="20" t="s">
        <v>149</v>
      </c>
      <c r="B47" s="12" t="s">
        <v>150</v>
      </c>
      <c r="C47" s="13" t="s">
        <v>150</v>
      </c>
    </row>
    <row r="48" ht="15" spans="1:3">
      <c r="A48" s="7" t="s">
        <v>151</v>
      </c>
      <c r="B48" s="12" t="s">
        <v>152</v>
      </c>
      <c r="C48" s="13" t="s">
        <v>152</v>
      </c>
    </row>
    <row r="49" ht="15" spans="1:3">
      <c r="A49" s="7" t="s">
        <v>153</v>
      </c>
      <c r="B49" s="12" t="s">
        <v>154</v>
      </c>
      <c r="C49" s="13" t="s">
        <v>154</v>
      </c>
    </row>
    <row r="50" ht="15" spans="1:3">
      <c r="A50" s="7" t="s">
        <v>155</v>
      </c>
      <c r="B50" s="12" t="s">
        <v>156</v>
      </c>
      <c r="C50" s="13" t="s">
        <v>156</v>
      </c>
    </row>
    <row r="51" ht="15" spans="1:3">
      <c r="A51" s="7" t="s">
        <v>13</v>
      </c>
      <c r="B51" s="12" t="s">
        <v>157</v>
      </c>
      <c r="C51" s="13" t="s">
        <v>157</v>
      </c>
    </row>
    <row r="52" ht="15" spans="1:3">
      <c r="A52" s="7" t="s">
        <v>158</v>
      </c>
      <c r="B52" s="12" t="s">
        <v>159</v>
      </c>
      <c r="C52" s="13" t="s">
        <v>159</v>
      </c>
    </row>
    <row r="53" ht="15" spans="1:3">
      <c r="A53" s="7" t="s">
        <v>160</v>
      </c>
      <c r="B53" s="12" t="s">
        <v>161</v>
      </c>
      <c r="C53" s="13" t="s">
        <v>161</v>
      </c>
    </row>
    <row r="54" ht="15" spans="1:3">
      <c r="A54" s="7" t="s">
        <v>162</v>
      </c>
      <c r="B54" s="12" t="s">
        <v>163</v>
      </c>
      <c r="C54" s="13" t="s">
        <v>163</v>
      </c>
    </row>
    <row r="55" ht="15" spans="1:3">
      <c r="A55" s="7" t="s">
        <v>164</v>
      </c>
      <c r="B55" s="12" t="s">
        <v>165</v>
      </c>
      <c r="C55" s="13"/>
    </row>
    <row r="56" s="1" customFormat="1" ht="16.5" spans="1:3">
      <c r="A56" s="20" t="s">
        <v>166</v>
      </c>
      <c r="B56" s="21" t="s">
        <v>167</v>
      </c>
      <c r="C56" s="21"/>
    </row>
    <row r="57" s="2" customFormat="1" ht="15" spans="1:3">
      <c r="A57" s="7" t="s">
        <v>168</v>
      </c>
      <c r="B57" s="22" t="s">
        <v>169</v>
      </c>
      <c r="C57" s="22"/>
    </row>
    <row r="58" s="2" customFormat="1" ht="15" spans="1:3">
      <c r="A58" s="23" t="s">
        <v>170</v>
      </c>
      <c r="B58" s="24">
        <v>0</v>
      </c>
      <c r="C58" s="25"/>
    </row>
    <row r="59" s="2" customFormat="1" ht="15" spans="1:3">
      <c r="A59" s="23" t="s">
        <v>171</v>
      </c>
      <c r="B59" s="26">
        <v>0</v>
      </c>
      <c r="C59" s="26"/>
    </row>
    <row r="60" s="2" customFormat="1" ht="15" spans="1:3">
      <c r="A60" s="23" t="s">
        <v>172</v>
      </c>
      <c r="B60" s="27">
        <v>0</v>
      </c>
      <c r="C60" s="28"/>
    </row>
  </sheetData>
  <mergeCells count="55">
    <mergeCell ref="A1:C1"/>
    <mergeCell ref="A2:C2"/>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2:C32"/>
    <mergeCell ref="B33:C33"/>
    <mergeCell ref="B34:C34"/>
    <mergeCell ref="B35:C35"/>
    <mergeCell ref="B36:C36"/>
    <mergeCell ref="B37:C37"/>
    <mergeCell ref="B38:C38"/>
    <mergeCell ref="B39:C39"/>
    <mergeCell ref="B40:C40"/>
    <mergeCell ref="B41:C41"/>
    <mergeCell ref="B42:C42"/>
    <mergeCell ref="B43:C43"/>
    <mergeCell ref="B44:C44"/>
    <mergeCell ref="B45:C45"/>
    <mergeCell ref="B46:C46"/>
    <mergeCell ref="B47:C47"/>
    <mergeCell ref="B48:C48"/>
    <mergeCell ref="B49:C49"/>
    <mergeCell ref="B50:C50"/>
    <mergeCell ref="B51:C51"/>
    <mergeCell ref="B52:C52"/>
    <mergeCell ref="B53:C53"/>
    <mergeCell ref="B54:C54"/>
    <mergeCell ref="B55:C55"/>
    <mergeCell ref="B56:C56"/>
    <mergeCell ref="B57:C57"/>
    <mergeCell ref="B58:C58"/>
    <mergeCell ref="B59:C59"/>
    <mergeCell ref="B60:C60"/>
  </mergeCells>
  <pageMargins left="0.25" right="0.25" top="0.75" bottom="0.75" header="0.3" footer="0.3"/>
  <pageSetup paperSize="9" scale="8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要素表</vt:lpstr>
      <vt:lpstr>TA参数单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JSYH</dc:creator>
  <cp:lastModifiedBy>jsyh</cp:lastModifiedBy>
  <dcterms:created xsi:type="dcterms:W3CDTF">2006-09-16T00:00:00Z</dcterms:created>
  <cp:lastPrinted>2022-06-20T07:36:00Z</cp:lastPrinted>
  <dcterms:modified xsi:type="dcterms:W3CDTF">2025-09-25T01:22:47Z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2052-11.8.2.10321</vt:lpwstr>
  </property>
  <property fmtid="{D5CDD505-2E9C-101B-9397-08002B2CF9AE}" pid="3" name="ICV">
    <vt:lpwstr>C3C94DF135C8415A90F37943015B7BA8</vt:lpwstr>
  </property>
  <property fmtid="{D5CDD505-2E9C-101B-9397-08002B2CF9AE}" pid="4" name="5B77E7CEEC58BC6AFAE8886BEB80DBEB">
    <vt:lpwstr>otCYQxs9Dbw2bUEn/Soxv9pYAoWsCRIsU8+gIbxzzmNcJN13+qHIPyWmbF9hFzPHyi2m8DLwi54E5OVVM5pJ0yGmgAiYTaR6oYUdYZxdjep6I9xviFUFZ9aTScfBW9OGieL3xMJBZDCxM008zgcoJzNm7BsWmSkr0iGJsAol6ufOk1y8Hu6USHae1sbS5UyITNMGjd4a9mafFia7NOaEa8ICQ/aDsOqkiNMjp0Jmbd+uX0WlSKdjwu+j4I0HPZDj3gtQyEvHZzEnHVMWGbEGtR6nF8wPFLr1/bRh3IN+B9oxIpu2T11Fp0+Z9ZdTgIa3h+PTxxCkvAxRnTBbJwAUq0O3I07i0ChfQ3G38zIJjjyR0tvlow2ArxjklCJTkvyO10MsGM7zVoCRMvuDL4NR7GhgkCXy1bkHvvB0SWlzPL5DheEsJHPLXM+NHBKhuWMEOHhIj0LmY1ga/QB8dPn/nvF0eH/vN+dpEYx2c21bwJVXn4KfjBMS4oqXsRnpzSgVoBe2m1X7bqH/MWa5eQYaBGB2gb/j3zGGBVE9IILmG+MhcnqcD/Tez26cdWY/KMqj8FgIJ1Rp1jOwZSliJZxBsPF6Vtv0nVJ826TPhxHkQ40=</vt:lpwstr>
  </property>
</Properties>
</file>